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/>
  <xr:revisionPtr revIDLastSave="0" documentId="13_ncr:1_{FF42F70C-1E74-4D74-8582-69E13EBDB5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(様式第３号別表）単価内訳書 " sheetId="14" r:id="rId1"/>
  </sheets>
  <definedNames>
    <definedName name="_xlnm.Print_Area" localSheetId="0">'(様式第３号別表）単価内訳書 '!$A$1:$K$74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siSpN/shSOxWPVSd4AsgGhIsHnAmjCKqNcgsk8v1/nI="/>
    </ext>
  </extLst>
</workbook>
</file>

<file path=xl/calcChain.xml><?xml version="1.0" encoding="utf-8"?>
<calcChain xmlns="http://schemas.openxmlformats.org/spreadsheetml/2006/main">
  <c r="J47" i="14" l="1"/>
  <c r="H47" i="14"/>
  <c r="H46" i="14"/>
  <c r="J46" i="14" s="1"/>
  <c r="H44" i="14"/>
  <c r="J44" i="14" s="1"/>
  <c r="H42" i="14"/>
  <c r="J42" i="14" s="1"/>
  <c r="H40" i="14"/>
  <c r="H39" i="14"/>
  <c r="H38" i="14"/>
  <c r="H36" i="14"/>
  <c r="J36" i="14" s="1"/>
  <c r="H35" i="14"/>
  <c r="H34" i="14"/>
  <c r="H33" i="14"/>
  <c r="J33" i="14" s="1"/>
  <c r="H31" i="14"/>
  <c r="J31" i="14" s="1"/>
  <c r="H30" i="14"/>
  <c r="J30" i="14" s="1"/>
  <c r="H28" i="14"/>
  <c r="J28" i="14" s="1"/>
  <c r="H27" i="14"/>
  <c r="J27" i="14" s="1"/>
  <c r="H25" i="14"/>
  <c r="J25" i="14" s="1"/>
  <c r="H24" i="14"/>
  <c r="H23" i="14"/>
  <c r="H22" i="14"/>
  <c r="J22" i="14" s="1"/>
  <c r="H21" i="14"/>
  <c r="H19" i="14"/>
  <c r="H18" i="14"/>
  <c r="H17" i="14"/>
  <c r="H16" i="14"/>
  <c r="H15" i="14"/>
  <c r="J19" i="14"/>
  <c r="J40" i="14"/>
  <c r="J39" i="14"/>
  <c r="J38" i="14"/>
  <c r="J35" i="14"/>
  <c r="J34" i="14"/>
  <c r="J24" i="14"/>
  <c r="J23" i="14"/>
  <c r="J21" i="14"/>
  <c r="J18" i="14"/>
  <c r="J17" i="14"/>
  <c r="J16" i="14"/>
  <c r="J15" i="14"/>
  <c r="J48" i="14" l="1"/>
</calcChain>
</file>

<file path=xl/sharedStrings.xml><?xml version="1.0" encoding="utf-8"?>
<sst xmlns="http://schemas.openxmlformats.org/spreadsheetml/2006/main" count="163" uniqueCount="136">
  <si>
    <t>項目名 (AWS価格明細の表記)</t>
  </si>
  <si>
    <t>RDSバックアップストレージ超過分(SQL Server)</t>
  </si>
  <si>
    <t>GB</t>
  </si>
  <si>
    <t>RDSバックアップストレージ超過分</t>
  </si>
  <si>
    <t>GB-month of backup storage exceeding free allocation</t>
  </si>
  <si>
    <t>SQL Server SE (LI), db.r5.large Multi-AZ instance</t>
  </si>
  <si>
    <t>SQL Server SE (LI), db.r5.xl Multi-AZ instance</t>
  </si>
  <si>
    <t>RDS汎用SSD(gp3) for Multi-AZ(SQL Server)</t>
  </si>
  <si>
    <t>GB-month of provisioned GP3 storage for Multi-AZ (SQL Server Mirror) deployments running SQL Server</t>
  </si>
  <si>
    <t>EC2</t>
  </si>
  <si>
    <t>Windows with SQL Server Web (Amazon VPC), t3.medium instance</t>
  </si>
  <si>
    <t>Windows (Amazon VPC), r5d.large instance</t>
  </si>
  <si>
    <t>MiBps</t>
  </si>
  <si>
    <t>provisioned MiBps-month of gp3 - Asia Pacific (Tokyo)</t>
  </si>
  <si>
    <t>EBSスナップショット</t>
  </si>
  <si>
    <t>GB-Month of snapshot data stored - Asia Pacific (Tokyo)</t>
  </si>
  <si>
    <t>EBS汎用SSD(gp3)</t>
  </si>
  <si>
    <t>GB-month of General Purpose (gp3) provisioned storage - Asia Pacific (Tokyo)</t>
  </si>
  <si>
    <t>ELB</t>
  </si>
  <si>
    <t>ネットワークロードバランサ トラフィック処理</t>
  </si>
  <si>
    <t>used Network load balancer capacity unit-hour (or partial hour)</t>
  </si>
  <si>
    <t>ネットワークロードバランサ</t>
  </si>
  <si>
    <t>Network LoadBalancer-hour (or partial hour)</t>
  </si>
  <si>
    <t>Direct Connect</t>
  </si>
  <si>
    <t>Direct Connect データ転送アウト</t>
  </si>
  <si>
    <t>GB - AWS Direct Connect to AWS Private Cloud data transfer Outbound per GB Asia Pacific (Tokyo)</t>
  </si>
  <si>
    <t>Direct Connect ポート時間 (ホスト型接続 50Mbps) (日本)</t>
  </si>
  <si>
    <t>connected HC-50M port-hour (or partial hour) (Asia Pacific (Tokyo), AT Tokyo Chuo Data Center, Tokyo, JPN)</t>
  </si>
  <si>
    <t>VPC</t>
  </si>
  <si>
    <t>VPCピアリング データ転送イン</t>
  </si>
  <si>
    <t>GB for APN1-VpcPeering-In-Bytes</t>
  </si>
  <si>
    <t>VPCピアリング データ転送アウト</t>
  </si>
  <si>
    <t>GB for APN1-VpcPeering-Out-Bytes</t>
  </si>
  <si>
    <t>未割当パブリックIPv4アドレス</t>
  </si>
  <si>
    <t>Idle public IPv4 address per hour</t>
  </si>
  <si>
    <t>割当済パブリックIPv4アドレス</t>
  </si>
  <si>
    <t>In-use public IPv4 address per hour</t>
  </si>
  <si>
    <t>S3</t>
  </si>
  <si>
    <t>PUT、COPY、POST、LISTリクエスト (1,000リクエストあたり)</t>
  </si>
  <si>
    <t>1,000 PUT, COPY, POST, or LIST requests</t>
  </si>
  <si>
    <t>S3 標準 (最初の50TB/月)</t>
  </si>
  <si>
    <t>GB - first 50 TB / month of storage used</t>
  </si>
  <si>
    <t>Secrets Manager</t>
  </si>
  <si>
    <t>シークレット</t>
  </si>
  <si>
    <t>Secret</t>
  </si>
  <si>
    <t>データ転送</t>
  </si>
  <si>
    <t>リージョン内のデータ転送 (AZを跨ぐEC2、Elastic IP使用、ELB)</t>
  </si>
  <si>
    <t>GB - regional data transfer - in/out/between EC2 AZs or using elastic IPs or ELB</t>
  </si>
  <si>
    <t>SES</t>
  </si>
  <si>
    <t>アウトバウンドメール</t>
  </si>
  <si>
    <t>件</t>
  </si>
  <si>
    <t>Count for Recipients-EC2:Send in Asia Pacific (Tokyo)</t>
  </si>
  <si>
    <t>アウトバウンドメール 添付ファイルデータ (1GBごと)</t>
  </si>
  <si>
    <t>GB for AttachmentsSize-Bytes:Send in Asia Pacific (Tokyo)</t>
  </si>
  <si>
    <t>additional GB-month of backup storage exceeding free allocation running SQL Server</t>
    <phoneticPr fontId="1"/>
  </si>
  <si>
    <t>件</t>
    <rPh sb="0" eb="1">
      <t>ケン</t>
    </rPh>
    <phoneticPr fontId="1"/>
  </si>
  <si>
    <t>1,000 GET and all other requests</t>
    <phoneticPr fontId="1"/>
  </si>
  <si>
    <t>GET、SELECT、および他のすべてのリクエスト (1,000リクエストあたり)</t>
    <phoneticPr fontId="1"/>
  </si>
  <si>
    <t>時間</t>
    <rPh sb="0" eb="2">
      <t>ジカン</t>
    </rPh>
    <phoneticPr fontId="1"/>
  </si>
  <si>
    <t>ﾘｸｴｽﾄ</t>
    <phoneticPr fontId="1"/>
  </si>
  <si>
    <t>単 位</t>
    <phoneticPr fontId="1"/>
  </si>
  <si>
    <t>数量:ｸﾗｽﾀ数×時間</t>
    <rPh sb="0" eb="2">
      <t>スウリョウ</t>
    </rPh>
    <rPh sb="7" eb="8">
      <t>スウ</t>
    </rPh>
    <rPh sb="9" eb="11">
      <t>ジカン</t>
    </rPh>
    <phoneticPr fontId="1"/>
  </si>
  <si>
    <t>数量:ｲﾝｽﾀﾝｽ数×時間</t>
    <rPh sb="0" eb="2">
      <t>スウリョウ</t>
    </rPh>
    <rPh sb="9" eb="10">
      <t>スウ</t>
    </rPh>
    <rPh sb="11" eb="13">
      <t>ジカン</t>
    </rPh>
    <phoneticPr fontId="1"/>
  </si>
  <si>
    <t>数量:台数×時間</t>
    <rPh sb="0" eb="2">
      <t>スウリョウ</t>
    </rPh>
    <rPh sb="3" eb="5">
      <t>ダイスウ</t>
    </rPh>
    <rPh sb="6" eb="8">
      <t>ジカン</t>
    </rPh>
    <phoneticPr fontId="1"/>
  </si>
  <si>
    <t>数量:ｱﾄﾞﾚｽ数×時間</t>
    <rPh sb="0" eb="2">
      <t>スウリョウ</t>
    </rPh>
    <rPh sb="8" eb="9">
      <t>スウ</t>
    </rPh>
    <rPh sb="10" eb="12">
      <t>ジカン</t>
    </rPh>
    <phoneticPr fontId="1"/>
  </si>
  <si>
    <t>数量:ﾎﾟｰﾄ数×時間</t>
    <rPh sb="0" eb="2">
      <t>スウリョウ</t>
    </rPh>
    <rPh sb="7" eb="8">
      <t>スウ</t>
    </rPh>
    <rPh sb="9" eb="11">
      <t>ジカン</t>
    </rPh>
    <phoneticPr fontId="1"/>
  </si>
  <si>
    <t>1ﾘｸｴｽﾄ=1,000要求</t>
    <rPh sb="12" eb="14">
      <t>ヨウキュウ</t>
    </rPh>
    <phoneticPr fontId="1"/>
  </si>
  <si>
    <t xml:space="preserve"> ２．適用条件</t>
    <rPh sb="3" eb="5">
      <t>テキヨウ</t>
    </rPh>
    <rPh sb="5" eb="7">
      <t>ジョウケン</t>
    </rPh>
    <phoneticPr fontId="1"/>
  </si>
  <si>
    <t>1)</t>
    <phoneticPr fontId="1"/>
  </si>
  <si>
    <t>2)</t>
  </si>
  <si>
    <t>3)</t>
  </si>
  <si>
    <t>4)</t>
  </si>
  <si>
    <t>5)</t>
  </si>
  <si>
    <t>6)</t>
    <phoneticPr fontId="1"/>
  </si>
  <si>
    <t>7)</t>
    <phoneticPr fontId="1"/>
  </si>
  <si>
    <t>8)</t>
    <phoneticPr fontId="1"/>
  </si>
  <si>
    <t>9)</t>
    <phoneticPr fontId="1"/>
  </si>
  <si>
    <t>10)</t>
    <phoneticPr fontId="1"/>
  </si>
  <si>
    <t>11)</t>
    <phoneticPr fontId="1"/>
  </si>
  <si>
    <t>12)</t>
    <phoneticPr fontId="1"/>
  </si>
  <si>
    <t>13)</t>
    <phoneticPr fontId="1"/>
  </si>
  <si>
    <t>14)</t>
    <phoneticPr fontId="1"/>
  </si>
  <si>
    <t>15)</t>
    <phoneticPr fontId="1"/>
  </si>
  <si>
    <t>16)</t>
    <phoneticPr fontId="1"/>
  </si>
  <si>
    <t>17)</t>
    <phoneticPr fontId="1"/>
  </si>
  <si>
    <t>18)</t>
    <phoneticPr fontId="1"/>
  </si>
  <si>
    <t>19)</t>
    <phoneticPr fontId="1"/>
  </si>
  <si>
    <t>20)</t>
    <phoneticPr fontId="1"/>
  </si>
  <si>
    <t>21)</t>
    <phoneticPr fontId="1"/>
  </si>
  <si>
    <t>22)</t>
    <phoneticPr fontId="1"/>
  </si>
  <si>
    <t>23)</t>
    <phoneticPr fontId="1"/>
  </si>
  <si>
    <t>24)</t>
    <phoneticPr fontId="1"/>
  </si>
  <si>
    <t>25)</t>
    <phoneticPr fontId="1"/>
  </si>
  <si>
    <t>　RDS</t>
    <phoneticPr fontId="1"/>
  </si>
  <si>
    <t>№</t>
    <phoneticPr fontId="1"/>
  </si>
  <si>
    <t>RDS for SQL Server SE db.r5.large Multi-AZ (ｵﾝﾃﾞﾏﾝﾄﾞｲﾝｽﾀﾝｽ)</t>
    <phoneticPr fontId="1"/>
  </si>
  <si>
    <t>RDS for SQL Server SE db.r5.xlarge Multi-AZ (ｵﾝﾃﾞﾏﾝﾄﾞｲﾝｽﾀﾝｽ)</t>
    <phoneticPr fontId="1"/>
  </si>
  <si>
    <t>EC2 Windows and SQL Server Web t3.medium (ｵﾝﾃﾞﾏﾝﾄﾞｲﾝｽﾀﾝｽ)</t>
    <phoneticPr fontId="1"/>
  </si>
  <si>
    <t>EC2 Windows r5d.large (ｵﾝﾃﾞﾏﾝﾄﾞｲﾝｽﾀﾝｽ)</t>
    <phoneticPr fontId="1"/>
  </si>
  <si>
    <t>EBS汎用SSD(gp3) ﾌﾟﾛﾋﾞｼﾞｮﾝﾄﾞMB/秒 (※125MB/秒を超えた分の超過料金)</t>
    <phoneticPr fontId="1"/>
  </si>
  <si>
    <t>備 考</t>
    <phoneticPr fontId="1"/>
  </si>
  <si>
    <t>（円未満切捨て）</t>
    <rPh sb="1" eb="4">
      <t>エンミマン</t>
    </rPh>
    <rPh sb="4" eb="6">
      <t>キリス</t>
    </rPh>
    <phoneticPr fontId="1"/>
  </si>
  <si>
    <t xml:space="preserve"> １．クラウドサービス（AWS）単価（税抜）</t>
    <rPh sb="16" eb="18">
      <t>タンカ</t>
    </rPh>
    <phoneticPr fontId="1"/>
  </si>
  <si>
    <t>項　目</t>
    <phoneticPr fontId="1"/>
  </si>
  <si>
    <t>合 計（税抜）</t>
    <rPh sb="4" eb="6">
      <t>ゼイヌキ</t>
    </rPh>
    <phoneticPr fontId="1"/>
  </si>
  <si>
    <t>※ 割引率は、AWS標準単価に乗じる割引係数（小数）を記載すること。例：標準単価に対して3％割引の場合、割引係数は0.97となる。</t>
    <rPh sb="2" eb="5">
      <t>ワリビキリツ</t>
    </rPh>
    <rPh sb="52" eb="54">
      <t>ワリビキ</t>
    </rPh>
    <phoneticPr fontId="1"/>
  </si>
  <si>
    <t>割引率
（割引係数）
⒠</t>
    <rPh sb="0" eb="2">
      <t>ワリビキ</t>
    </rPh>
    <rPh sb="2" eb="3">
      <t>リツ</t>
    </rPh>
    <rPh sb="5" eb="7">
      <t>ワリビキ</t>
    </rPh>
    <rPh sb="7" eb="9">
      <t>ケイスウ</t>
    </rPh>
    <phoneticPr fontId="1"/>
  </si>
  <si>
    <t>施設実績管理システムのクラウドサービス提供（令和８年度）</t>
    <rPh sb="0" eb="2">
      <t>シセツ</t>
    </rPh>
    <rPh sb="2" eb="4">
      <t>ジッセキ</t>
    </rPh>
    <rPh sb="4" eb="6">
      <t>カンリ</t>
    </rPh>
    <rPh sb="19" eb="21">
      <t>テイキョウ</t>
    </rPh>
    <rPh sb="22" eb="24">
      <t>レイワ</t>
    </rPh>
    <rPh sb="25" eb="27">
      <t>ネンド</t>
    </rPh>
    <phoneticPr fontId="1"/>
  </si>
  <si>
    <t>　　　　※AWS：Amazon Web Servicesの略で、アマゾン ウェブ サービス ジャパン合同会社が提供するクラウドサービス</t>
    <rPh sb="50" eb="52">
      <t>ゴウドウ</t>
    </rPh>
    <rPh sb="52" eb="54">
      <t>ガイシャ</t>
    </rPh>
    <phoneticPr fontId="1"/>
  </si>
  <si>
    <t>1) 単価には諸経費を含むものとする。</t>
  </si>
  <si>
    <t>2) 単価にはAWS社エンタープライズサポート相当のサポート費用を含むものとする。</t>
    <phoneticPr fontId="1"/>
  </si>
  <si>
    <t>8) 全てのサービス項目は、アジアパシフィック(東京)リージョンでの利用とする。</t>
  </si>
  <si>
    <t xml:space="preserve">数量:LCU×時間 </t>
    <rPh sb="0" eb="2">
      <t>スウリョウ</t>
    </rPh>
    <rPh sb="7" eb="9">
      <t>ジカン</t>
    </rPh>
    <phoneticPr fontId="1"/>
  </si>
  <si>
    <t>　　本業務は、クラウドサービス（AWS）の単価契約を行うものである。</t>
    <phoneticPr fontId="1"/>
  </si>
  <si>
    <t>4) 契約時における為替レートは、三菱UFJリサーチ＆コンサルティング㈱が公表している令和7年</t>
    <phoneticPr fontId="1"/>
  </si>
  <si>
    <t>　11月分の月中平均TTS 156.20円/ドルを適用する。</t>
    <phoneticPr fontId="1"/>
  </si>
  <si>
    <t>5) 請求額は、消費税を含む毎月のクラウドサービス利用料の合計額を日本円で算出し、請求する</t>
    <phoneticPr fontId="1"/>
  </si>
  <si>
    <t>　ものとする。なお、当該利用料の算出に用いる換算レートは、 利用月における為替レート月中</t>
    <phoneticPr fontId="1"/>
  </si>
  <si>
    <t>　平均TTSとする。</t>
    <phoneticPr fontId="1"/>
  </si>
  <si>
    <t>7) 新たなAWSサービスが追加利用された場合は、同様のサービスと同等の割引率を適用するもの</t>
    <phoneticPr fontId="1"/>
  </si>
  <si>
    <t>　とする。</t>
    <phoneticPr fontId="1"/>
  </si>
  <si>
    <t>　金額（ドル）
［⒜×⒝］ ⒞</t>
    <rPh sb="1" eb="3">
      <t>キンガク</t>
    </rPh>
    <phoneticPr fontId="1"/>
  </si>
  <si>
    <t>6) AWSの標準単価は、令和７年12月17日時点にAWS公式ウェブサイトに掲載されているものとし、</t>
    <phoneticPr fontId="1"/>
  </si>
  <si>
    <t>―</t>
    <phoneticPr fontId="1"/>
  </si>
  <si>
    <t>単 価 表</t>
    <rPh sb="4" eb="5">
      <t>ヒョウ</t>
    </rPh>
    <phoneticPr fontId="1"/>
  </si>
  <si>
    <t>予定利用量･単価（定価）</t>
    <rPh sb="0" eb="2">
      <t>ヨテイ</t>
    </rPh>
    <rPh sb="2" eb="5">
      <t>リヨウリョウ</t>
    </rPh>
    <rPh sb="6" eb="8">
      <t>タンカ</t>
    </rPh>
    <rPh sb="9" eb="10">
      <t>サダム</t>
    </rPh>
    <rPh sb="10" eb="11">
      <t>アタイ</t>
    </rPh>
    <phoneticPr fontId="1"/>
  </si>
  <si>
    <r>
      <rPr>
        <sz val="10"/>
        <rFont val="ＭＳ 明朝"/>
        <family val="1"/>
        <charset val="128"/>
      </rPr>
      <t>予定利用量</t>
    </r>
    <r>
      <rPr>
        <sz val="11"/>
        <rFont val="ＭＳ 明朝"/>
        <family val="1"/>
        <charset val="128"/>
      </rPr>
      <t xml:space="preserve">
 ⒜</t>
    </r>
    <rPh sb="0" eb="2">
      <t>ヨテイ</t>
    </rPh>
    <rPh sb="2" eb="5">
      <t>リヨウリョウ</t>
    </rPh>
    <phoneticPr fontId="1"/>
  </si>
  <si>
    <r>
      <t>為替レート</t>
    </r>
    <r>
      <rPr>
        <b/>
        <sz val="11"/>
        <rFont val="ＭＳ 明朝"/>
        <family val="1"/>
        <charset val="128"/>
      </rPr>
      <t xml:space="preserve"> 156.20(</t>
    </r>
    <r>
      <rPr>
        <sz val="11"/>
        <rFont val="ＭＳ 明朝"/>
        <family val="1"/>
        <charset val="128"/>
      </rPr>
      <t>円/USD)
⒟</t>
    </r>
    <rPh sb="0" eb="2">
      <t>カワセ</t>
    </rPh>
    <phoneticPr fontId="1"/>
  </si>
  <si>
    <t>3) 予定利用量は、業務期間全体の参考値であり実際の利用量の増減にかかわらず、単価の変更は</t>
    <rPh sb="3" eb="5">
      <t>ヨテイ</t>
    </rPh>
    <rPh sb="5" eb="8">
      <t>リヨウリョウ</t>
    </rPh>
    <rPh sb="39" eb="41">
      <t>タンカ</t>
    </rPh>
    <rPh sb="42" eb="44">
      <t>ヘンコウ</t>
    </rPh>
    <phoneticPr fontId="1"/>
  </si>
  <si>
    <t>AWS標準単価
 （ドル）⒝　</t>
    <rPh sb="3" eb="5">
      <t>ヒョウジュン</t>
    </rPh>
    <rPh sb="5" eb="7">
      <t>タンカ</t>
    </rPh>
    <phoneticPr fontId="1"/>
  </si>
  <si>
    <t>金 額（円）
［⒞×⒟×⒠］
⒡</t>
    <rPh sb="0" eb="1">
      <t>キン</t>
    </rPh>
    <rPh sb="2" eb="3">
      <t>ガク</t>
    </rPh>
    <rPh sb="4" eb="5">
      <t>エン</t>
    </rPh>
    <phoneticPr fontId="1"/>
  </si>
  <si>
    <t>※ 各項目 1)～25)の金額(円) ⒡の算出は、小終点以下第３位を切捨てるものとし、各項目の合計は円未満切捨てとする。</t>
    <rPh sb="43" eb="44">
      <t>カク</t>
    </rPh>
    <rPh sb="44" eb="46">
      <t>コウモク</t>
    </rPh>
    <phoneticPr fontId="1"/>
  </si>
  <si>
    <t>　原則として行わないものとする。</t>
    <rPh sb="1" eb="3">
      <t>ゲンソク</t>
    </rPh>
    <phoneticPr fontId="1"/>
  </si>
  <si>
    <t>　入札は当該標準単価に基づいて行うものとする。</t>
    <phoneticPr fontId="1"/>
  </si>
  <si>
    <t>　 なお、入札の前後または業務期間中に標準単価が変更された場合は、変更後の標準単価に入札</t>
    <rPh sb="5" eb="7">
      <t>ニュウサツ</t>
    </rPh>
    <rPh sb="8" eb="10">
      <t>ゼンゴ</t>
    </rPh>
    <rPh sb="13" eb="15">
      <t>ギョウム</t>
    </rPh>
    <rPh sb="15" eb="18">
      <t>キカンチュウ</t>
    </rPh>
    <rPh sb="19" eb="21">
      <t>ヒョウジュン</t>
    </rPh>
    <rPh sb="21" eb="23">
      <t>タンカ</t>
    </rPh>
    <rPh sb="24" eb="26">
      <t>ヘンコウ</t>
    </rPh>
    <rPh sb="29" eb="31">
      <t>バアイ</t>
    </rPh>
    <rPh sb="33" eb="36">
      <t>ヘンコウゴ</t>
    </rPh>
    <rPh sb="37" eb="39">
      <t>ヒョウジュン</t>
    </rPh>
    <rPh sb="39" eb="41">
      <t>タンカ</t>
    </rPh>
    <rPh sb="42" eb="44">
      <t>ニュウサツ</t>
    </rPh>
    <phoneticPr fontId="1"/>
  </si>
  <si>
    <t>　時に決定した割引率を適用して提供するものとする。</t>
    <rPh sb="1" eb="2">
      <t>ジ</t>
    </rPh>
    <rPh sb="3" eb="5">
      <t>ケッテイ</t>
    </rPh>
    <rPh sb="7" eb="10">
      <t>ワリビキリツ</t>
    </rPh>
    <rPh sb="11" eb="13">
      <t>テキヨウ</t>
    </rPh>
    <rPh sb="15" eb="17">
      <t>テイキョウ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</si>
</sst>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000"/>
    <numFmt numFmtId="177" formatCode="#,##0_ "/>
    <numFmt numFmtId="178" formatCode="#,##0.00_);[Red]\(#,##0.00\)"/>
    <numFmt numFmtId="179" formatCode="#,##0_);[Red]\(#,##0\)"/>
    <numFmt numFmtId="180" formatCode="0.00_ "/>
    <numFmt numFmtId="181" formatCode="0_ "/>
    <numFmt numFmtId="182" formatCode="0.00000_);[Red]\(0.00000\)"/>
    <numFmt numFmtId="183" formatCode="#,##0.00000_);[Red]\(#,##0.00000\)"/>
    <numFmt numFmtId="184" formatCode="0.00_);[Red]\(0.00\)"/>
    <numFmt numFmtId="185" formatCode="0.000_);[Red]\(0.000\)"/>
  </numFmts>
  <fonts count="12" x14ac:knownFonts="1">
    <font>
      <sz val="10"/>
      <color theme="1"/>
      <name val="Calibri"/>
      <scheme val="minor"/>
    </font>
    <font>
      <sz val="6"/>
      <name val="Calibri"/>
      <family val="3"/>
      <charset val="128"/>
      <scheme val="minor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8"/>
      <name val="ＭＳ 明朝"/>
      <family val="1"/>
      <charset val="128"/>
    </font>
    <font>
      <strike/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183" fontId="2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center"/>
    </xf>
    <xf numFmtId="180" fontId="5" fillId="0" borderId="0" xfId="0" applyNumberFormat="1" applyFont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 wrapText="1"/>
    </xf>
    <xf numFmtId="181" fontId="8" fillId="2" borderId="24" xfId="0" applyNumberFormat="1" applyFont="1" applyFill="1" applyBorder="1" applyAlignment="1">
      <alignment horizontal="center" vertical="center" wrapText="1" shrinkToFit="1"/>
    </xf>
    <xf numFmtId="183" fontId="8" fillId="2" borderId="24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9" fontId="8" fillId="0" borderId="9" xfId="0" applyNumberFormat="1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182" fontId="8" fillId="0" borderId="21" xfId="0" applyNumberFormat="1" applyFont="1" applyBorder="1" applyAlignment="1">
      <alignment horizontal="center" vertical="center"/>
    </xf>
    <xf numFmtId="183" fontId="8" fillId="0" borderId="9" xfId="0" applyNumberFormat="1" applyFont="1" applyBorder="1" applyAlignment="1">
      <alignment horizontal="right" vertical="center"/>
    </xf>
    <xf numFmtId="184" fontId="8" fillId="0" borderId="9" xfId="0" applyNumberFormat="1" applyFont="1" applyBorder="1" applyAlignment="1">
      <alignment horizontal="center" vertical="center"/>
    </xf>
    <xf numFmtId="184" fontId="8" fillId="0" borderId="23" xfId="0" applyNumberFormat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176" fontId="7" fillId="0" borderId="1" xfId="0" applyNumberFormat="1" applyFont="1" applyBorder="1" applyAlignment="1">
      <alignment horizontal="left" vertical="center"/>
    </xf>
    <xf numFmtId="0" fontId="8" fillId="0" borderId="11" xfId="0" applyFont="1" applyBorder="1" applyAlignment="1">
      <alignment horizontal="right" vertical="center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179" fontId="8" fillId="0" borderId="12" xfId="0" applyNumberFormat="1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182" fontId="8" fillId="0" borderId="17" xfId="0" applyNumberFormat="1" applyFont="1" applyBorder="1" applyAlignment="1">
      <alignment vertical="center"/>
    </xf>
    <xf numFmtId="183" fontId="8" fillId="0" borderId="12" xfId="0" applyNumberFormat="1" applyFont="1" applyBorder="1" applyAlignment="1">
      <alignment horizontal="right" vertical="center"/>
    </xf>
    <xf numFmtId="184" fontId="8" fillId="0" borderId="18" xfId="0" applyNumberFormat="1" applyFont="1" applyBorder="1" applyAlignment="1">
      <alignment vertical="center"/>
    </xf>
    <xf numFmtId="0" fontId="8" fillId="0" borderId="13" xfId="0" applyFont="1" applyBorder="1" applyAlignment="1">
      <alignment vertical="center" shrinkToFit="1"/>
    </xf>
    <xf numFmtId="182" fontId="8" fillId="0" borderId="17" xfId="0" applyNumberFormat="1" applyFont="1" applyBorder="1" applyAlignment="1">
      <alignment horizontal="center" vertical="center"/>
    </xf>
    <xf numFmtId="184" fontId="8" fillId="0" borderId="12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 shrinkToFit="1"/>
    </xf>
    <xf numFmtId="0" fontId="8" fillId="0" borderId="14" xfId="0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179" fontId="8" fillId="0" borderId="15" xfId="0" applyNumberFormat="1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182" fontId="8" fillId="0" borderId="20" xfId="0" applyNumberFormat="1" applyFont="1" applyBorder="1" applyAlignment="1">
      <alignment vertical="center"/>
    </xf>
    <xf numFmtId="0" fontId="8" fillId="0" borderId="16" xfId="0" applyFont="1" applyBorder="1" applyAlignment="1">
      <alignment vertical="center" shrinkToFit="1"/>
    </xf>
    <xf numFmtId="0" fontId="8" fillId="0" borderId="33" xfId="0" applyFont="1" applyBorder="1" applyAlignment="1">
      <alignment horizontal="right" vertical="center"/>
    </xf>
    <xf numFmtId="179" fontId="8" fillId="0" borderId="6" xfId="0" applyNumberFormat="1" applyFont="1" applyBorder="1" applyAlignment="1">
      <alignment horizontal="center" vertical="center"/>
    </xf>
    <xf numFmtId="177" fontId="8" fillId="0" borderId="22" xfId="0" applyNumberFormat="1" applyFont="1" applyBorder="1" applyAlignment="1">
      <alignment vertical="center"/>
    </xf>
    <xf numFmtId="0" fontId="8" fillId="0" borderId="7" xfId="0" applyFont="1" applyBorder="1" applyAlignment="1">
      <alignment vertical="center" shrinkToFit="1"/>
    </xf>
    <xf numFmtId="177" fontId="2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178" fontId="2" fillId="0" borderId="0" xfId="0" applyNumberFormat="1" applyFont="1" applyAlignment="1">
      <alignment vertical="center"/>
    </xf>
    <xf numFmtId="38" fontId="5" fillId="0" borderId="0" xfId="0" applyNumberFormat="1" applyFont="1" applyAlignment="1">
      <alignment vertical="center"/>
    </xf>
    <xf numFmtId="183" fontId="5" fillId="0" borderId="0" xfId="0" applyNumberFormat="1" applyFont="1" applyAlignment="1">
      <alignment horizontal="right" vertical="center"/>
    </xf>
    <xf numFmtId="0" fontId="5" fillId="0" borderId="0" xfId="0" quotePrefix="1" applyFont="1" applyAlignment="1">
      <alignment vertical="center"/>
    </xf>
    <xf numFmtId="0" fontId="5" fillId="0" borderId="0" xfId="0" applyFont="1" applyAlignment="1">
      <alignment horizontal="right" vertical="center"/>
    </xf>
    <xf numFmtId="185" fontId="8" fillId="0" borderId="12" xfId="0" applyNumberFormat="1" applyFont="1" applyBorder="1" applyAlignment="1" applyProtection="1">
      <alignment horizontal="right" vertical="center"/>
      <protection locked="0"/>
    </xf>
    <xf numFmtId="178" fontId="8" fillId="0" borderId="18" xfId="0" applyNumberFormat="1" applyFont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left"/>
    </xf>
    <xf numFmtId="0" fontId="8" fillId="2" borderId="27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1" xfId="0" applyFont="1" applyBorder="1" applyAlignment="1">
      <alignment horizontal="left" indent="1"/>
    </xf>
    <xf numFmtId="0" fontId="5" fillId="0" borderId="12" xfId="0" applyFont="1" applyBorder="1" applyAlignment="1">
      <alignment horizontal="left" indent="1"/>
    </xf>
    <xf numFmtId="0" fontId="8" fillId="0" borderId="11" xfId="0" applyFont="1" applyBorder="1" applyAlignment="1">
      <alignment horizontal="left" indent="1"/>
    </xf>
    <xf numFmtId="0" fontId="8" fillId="0" borderId="12" xfId="0" applyFont="1" applyBorder="1" applyAlignment="1">
      <alignment horizontal="left" inden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calcChain.xml" Type="http://schemas.openxmlformats.org/officeDocument/2006/relationships/calcChain"/><Relationship Id="rId9" Target="metadata" Type="http://customschemas.google.com/relationships/workbook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905934</xdr:colOff>
      <xdr:row>0</xdr:row>
      <xdr:rowOff>147013</xdr:rowOff>
    </xdr:from>
    <xdr:ext cx="2215958" cy="35907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334AD9-1CAA-0B43-D4F9-4452E5715452}"/>
            </a:ext>
          </a:extLst>
        </xdr:cNvPr>
        <xdr:cNvSpPr txBox="1"/>
      </xdr:nvSpPr>
      <xdr:spPr>
        <a:xfrm>
          <a:off x="9626601" y="147013"/>
          <a:ext cx="2215958" cy="359073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6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600">
              <a:latin typeface="ＭＳ 明朝" panose="02020609040205080304" pitchFamily="17" charset="-128"/>
              <a:ea typeface="ＭＳ 明朝" panose="02020609040205080304" pitchFamily="17" charset="-128"/>
            </a:rPr>
            <a:t>様式第３号別表）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4DB57-5669-46AE-949D-DB94ABAA5DBA}">
  <dimension ref="B1:L957"/>
  <sheetViews>
    <sheetView tabSelected="1" view="pageBreakPreview" topLeftCell="A6" zoomScale="70" zoomScaleNormal="100" zoomScaleSheetLayoutView="70" workbookViewId="0">
      <selection activeCell="I15" sqref="I15"/>
    </sheetView>
  </sheetViews>
  <sheetFormatPr defaultColWidth="14.42578125" defaultRowHeight="15" customHeight="1" x14ac:dyDescent="0.2"/>
  <cols>
    <col min="1" max="1" width="0.85546875" style="2" customWidth="1"/>
    <col min="2" max="2" width="4.28515625" style="1" customWidth="1"/>
    <col min="3" max="3" width="0.7109375" style="2" customWidth="1"/>
    <col min="4" max="4" width="68.7109375" style="2" customWidth="1"/>
    <col min="5" max="5" width="11.85546875" style="2" customWidth="1"/>
    <col min="6" max="6" width="9.7109375" style="2" customWidth="1"/>
    <col min="7" max="7" width="14.5703125" style="2" customWidth="1"/>
    <col min="8" max="8" width="17.85546875" style="3" customWidth="1"/>
    <col min="9" max="9" width="13.28515625" style="2" customWidth="1"/>
    <col min="10" max="10" width="16.7109375" style="2" customWidth="1"/>
    <col min="11" max="11" width="12.5703125" style="2" customWidth="1"/>
    <col min="12" max="12" width="71.5703125" style="2" hidden="1" customWidth="1"/>
    <col min="13" max="14" width="8.7109375" style="2" customWidth="1"/>
    <col min="15" max="16384" width="14.42578125" style="2"/>
  </cols>
  <sheetData>
    <row r="1" spans="2:12" ht="73.150000000000006" customHeight="1" x14ac:dyDescent="0.2"/>
    <row r="2" spans="2:12" ht="30.6" customHeight="1" x14ac:dyDescent="0.2">
      <c r="E2" s="4" t="s">
        <v>124</v>
      </c>
      <c r="K2" s="5"/>
    </row>
    <row r="3" spans="2:12" ht="24.6" customHeight="1" x14ac:dyDescent="0.2">
      <c r="E3" s="6"/>
      <c r="K3" s="5"/>
    </row>
    <row r="4" spans="2:12" ht="24.6" customHeight="1" x14ac:dyDescent="0.2">
      <c r="D4" s="4" t="s">
        <v>107</v>
      </c>
    </row>
    <row r="5" spans="2:12" ht="24.6" customHeight="1" x14ac:dyDescent="0.2">
      <c r="D5" s="4" t="s">
        <v>113</v>
      </c>
      <c r="K5" s="7"/>
    </row>
    <row r="6" spans="2:12" ht="24.6" customHeight="1" x14ac:dyDescent="0.2">
      <c r="D6" s="8" t="s">
        <v>108</v>
      </c>
      <c r="K6" s="7"/>
    </row>
    <row r="7" spans="2:12" ht="24.6" customHeight="1" x14ac:dyDescent="0.2">
      <c r="D7" s="9"/>
      <c r="K7" s="7"/>
    </row>
    <row r="8" spans="2:12" ht="24.6" customHeight="1" x14ac:dyDescent="0.2">
      <c r="B8" s="4" t="s">
        <v>102</v>
      </c>
      <c r="D8" s="9"/>
      <c r="K8" s="7"/>
    </row>
    <row r="9" spans="2:12" ht="24" customHeight="1" x14ac:dyDescent="0.2">
      <c r="B9" s="2"/>
      <c r="G9" s="63" t="s">
        <v>127</v>
      </c>
      <c r="H9" s="64"/>
    </row>
    <row r="10" spans="2:12" ht="16.899999999999999" customHeight="1" x14ac:dyDescent="0.2">
      <c r="B10" s="10"/>
      <c r="G10" s="65"/>
      <c r="H10" s="66"/>
      <c r="K10" s="11"/>
    </row>
    <row r="11" spans="2:12" ht="3" customHeight="1" x14ac:dyDescent="0.2"/>
    <row r="12" spans="2:12" ht="31.15" customHeight="1" x14ac:dyDescent="0.2">
      <c r="B12" s="67" t="s">
        <v>94</v>
      </c>
      <c r="C12" s="69" t="s">
        <v>103</v>
      </c>
      <c r="D12" s="69"/>
      <c r="E12" s="71" t="s">
        <v>125</v>
      </c>
      <c r="F12" s="71"/>
      <c r="G12" s="71"/>
      <c r="H12" s="71"/>
      <c r="I12" s="72" t="s">
        <v>106</v>
      </c>
      <c r="J12" s="83" t="s">
        <v>130</v>
      </c>
      <c r="K12" s="75" t="s">
        <v>100</v>
      </c>
    </row>
    <row r="13" spans="2:12" ht="39" customHeight="1" x14ac:dyDescent="0.2">
      <c r="B13" s="68"/>
      <c r="C13" s="70"/>
      <c r="D13" s="70"/>
      <c r="E13" s="13" t="s">
        <v>126</v>
      </c>
      <c r="F13" s="12" t="s">
        <v>60</v>
      </c>
      <c r="G13" s="14" t="s">
        <v>129</v>
      </c>
      <c r="H13" s="15" t="s">
        <v>121</v>
      </c>
      <c r="I13" s="73"/>
      <c r="J13" s="84"/>
      <c r="K13" s="76"/>
      <c r="L13" s="16" t="s">
        <v>0</v>
      </c>
    </row>
    <row r="14" spans="2:12" ht="25.15" customHeight="1" x14ac:dyDescent="0.15">
      <c r="B14" s="77" t="s">
        <v>93</v>
      </c>
      <c r="C14" s="78"/>
      <c r="D14" s="78"/>
      <c r="E14" s="17"/>
      <c r="F14" s="18"/>
      <c r="G14" s="19"/>
      <c r="H14" s="20"/>
      <c r="I14" s="21"/>
      <c r="J14" s="22"/>
      <c r="K14" s="23"/>
      <c r="L14" s="24"/>
    </row>
    <row r="15" spans="2:12" ht="25.15" customHeight="1" x14ac:dyDescent="0.2">
      <c r="B15" s="25" t="s">
        <v>68</v>
      </c>
      <c r="C15" s="26"/>
      <c r="D15" s="27" t="s">
        <v>1</v>
      </c>
      <c r="E15" s="28">
        <v>60000</v>
      </c>
      <c r="F15" s="29" t="s">
        <v>2</v>
      </c>
      <c r="G15" s="30">
        <v>9.5000000000000001E-2</v>
      </c>
      <c r="H15" s="31">
        <f>E15*G15</f>
        <v>5700</v>
      </c>
      <c r="I15" s="61"/>
      <c r="J15" s="62">
        <f>ROUNDDOWN(H15*156.2*I15,2)</f>
        <v>0</v>
      </c>
      <c r="K15" s="33"/>
      <c r="L15" s="24" t="s">
        <v>54</v>
      </c>
    </row>
    <row r="16" spans="2:12" ht="25.15" customHeight="1" x14ac:dyDescent="0.2">
      <c r="B16" s="25" t="s">
        <v>69</v>
      </c>
      <c r="C16" s="26"/>
      <c r="D16" s="27" t="s">
        <v>3</v>
      </c>
      <c r="E16" s="28">
        <v>60000</v>
      </c>
      <c r="F16" s="29" t="s">
        <v>2</v>
      </c>
      <c r="G16" s="30">
        <v>9.5000000000000001E-2</v>
      </c>
      <c r="H16" s="31">
        <f t="shared" ref="H16:H19" si="0">E16*G16</f>
        <v>5700</v>
      </c>
      <c r="I16" s="61"/>
      <c r="J16" s="62">
        <f t="shared" ref="J16:J19" si="1">ROUNDDOWN(H16*156.2*I16,2)</f>
        <v>0</v>
      </c>
      <c r="K16" s="33"/>
      <c r="L16" s="24" t="s">
        <v>4</v>
      </c>
    </row>
    <row r="17" spans="2:12" ht="25.15" customHeight="1" x14ac:dyDescent="0.2">
      <c r="B17" s="25" t="s">
        <v>70</v>
      </c>
      <c r="C17" s="26"/>
      <c r="D17" s="27" t="s">
        <v>95</v>
      </c>
      <c r="E17" s="28">
        <v>8760</v>
      </c>
      <c r="F17" s="29" t="s">
        <v>58</v>
      </c>
      <c r="G17" s="30">
        <v>2.1</v>
      </c>
      <c r="H17" s="31">
        <f t="shared" si="0"/>
        <v>18396</v>
      </c>
      <c r="I17" s="61"/>
      <c r="J17" s="62">
        <f t="shared" si="1"/>
        <v>0</v>
      </c>
      <c r="K17" s="33" t="s">
        <v>61</v>
      </c>
      <c r="L17" s="24" t="s">
        <v>5</v>
      </c>
    </row>
    <row r="18" spans="2:12" ht="25.15" customHeight="1" x14ac:dyDescent="0.2">
      <c r="B18" s="25" t="s">
        <v>71</v>
      </c>
      <c r="C18" s="26"/>
      <c r="D18" s="27" t="s">
        <v>96</v>
      </c>
      <c r="E18" s="28">
        <v>8760</v>
      </c>
      <c r="F18" s="29" t="s">
        <v>58</v>
      </c>
      <c r="G18" s="30">
        <v>3.1920000000000002</v>
      </c>
      <c r="H18" s="31">
        <f t="shared" si="0"/>
        <v>27961.920000000002</v>
      </c>
      <c r="I18" s="61"/>
      <c r="J18" s="62">
        <f t="shared" si="1"/>
        <v>0</v>
      </c>
      <c r="K18" s="33" t="s">
        <v>61</v>
      </c>
      <c r="L18" s="24" t="s">
        <v>6</v>
      </c>
    </row>
    <row r="19" spans="2:12" ht="25.15" customHeight="1" x14ac:dyDescent="0.2">
      <c r="B19" s="25" t="s">
        <v>72</v>
      </c>
      <c r="C19" s="26"/>
      <c r="D19" s="27" t="s">
        <v>7</v>
      </c>
      <c r="E19" s="28">
        <v>24000</v>
      </c>
      <c r="F19" s="29" t="s">
        <v>2</v>
      </c>
      <c r="G19" s="30">
        <v>0.27600000000000002</v>
      </c>
      <c r="H19" s="31">
        <f t="shared" si="0"/>
        <v>6624.0000000000009</v>
      </c>
      <c r="I19" s="61"/>
      <c r="J19" s="62">
        <f t="shared" si="1"/>
        <v>0</v>
      </c>
      <c r="K19" s="33"/>
      <c r="L19" s="24" t="s">
        <v>8</v>
      </c>
    </row>
    <row r="20" spans="2:12" ht="25.15" customHeight="1" x14ac:dyDescent="0.15">
      <c r="B20" s="79" t="s">
        <v>9</v>
      </c>
      <c r="C20" s="80"/>
      <c r="D20" s="80"/>
      <c r="E20" s="28"/>
      <c r="F20" s="29"/>
      <c r="G20" s="34"/>
      <c r="H20" s="31"/>
      <c r="I20" s="35"/>
      <c r="J20" s="32"/>
      <c r="K20" s="33"/>
      <c r="L20" s="24"/>
    </row>
    <row r="21" spans="2:12" ht="25.15" customHeight="1" x14ac:dyDescent="0.2">
      <c r="B21" s="25" t="s">
        <v>73</v>
      </c>
      <c r="C21" s="26"/>
      <c r="D21" s="27" t="s">
        <v>97</v>
      </c>
      <c r="E21" s="28">
        <v>17520</v>
      </c>
      <c r="F21" s="29" t="s">
        <v>58</v>
      </c>
      <c r="G21" s="30">
        <v>0.1404</v>
      </c>
      <c r="H21" s="31">
        <f t="shared" ref="H21:H25" si="2">E21*G21</f>
        <v>2459.808</v>
      </c>
      <c r="I21" s="61"/>
      <c r="J21" s="62">
        <f t="shared" ref="J21:J25" si="3">ROUNDDOWN(H21*156.2*I21,2)</f>
        <v>0</v>
      </c>
      <c r="K21" s="33" t="s">
        <v>62</v>
      </c>
      <c r="L21" s="24" t="s">
        <v>10</v>
      </c>
    </row>
    <row r="22" spans="2:12" ht="25.15" customHeight="1" x14ac:dyDescent="0.2">
      <c r="B22" s="25" t="s">
        <v>74</v>
      </c>
      <c r="C22" s="26"/>
      <c r="D22" s="27" t="s">
        <v>98</v>
      </c>
      <c r="E22" s="28">
        <v>35040</v>
      </c>
      <c r="F22" s="29" t="s">
        <v>58</v>
      </c>
      <c r="G22" s="30">
        <v>0.26600000000000001</v>
      </c>
      <c r="H22" s="31">
        <f t="shared" si="2"/>
        <v>9320.6400000000012</v>
      </c>
      <c r="I22" s="61"/>
      <c r="J22" s="62">
        <f t="shared" si="3"/>
        <v>0</v>
      </c>
      <c r="K22" s="33" t="s">
        <v>62</v>
      </c>
      <c r="L22" s="24" t="s">
        <v>11</v>
      </c>
    </row>
    <row r="23" spans="2:12" ht="25.15" customHeight="1" x14ac:dyDescent="0.2">
      <c r="B23" s="25" t="s">
        <v>75</v>
      </c>
      <c r="C23" s="26"/>
      <c r="D23" s="36" t="s">
        <v>99</v>
      </c>
      <c r="E23" s="28">
        <v>125000</v>
      </c>
      <c r="F23" s="29" t="s">
        <v>12</v>
      </c>
      <c r="G23" s="30">
        <v>4.8000000000000001E-2</v>
      </c>
      <c r="H23" s="31">
        <f t="shared" si="2"/>
        <v>6000</v>
      </c>
      <c r="I23" s="61"/>
      <c r="J23" s="62">
        <f t="shared" si="3"/>
        <v>0</v>
      </c>
      <c r="K23" s="33"/>
      <c r="L23" s="24" t="s">
        <v>13</v>
      </c>
    </row>
    <row r="24" spans="2:12" ht="25.15" customHeight="1" x14ac:dyDescent="0.2">
      <c r="B24" s="25" t="s">
        <v>76</v>
      </c>
      <c r="C24" s="26"/>
      <c r="D24" s="27" t="s">
        <v>14</v>
      </c>
      <c r="E24" s="28">
        <v>120000</v>
      </c>
      <c r="F24" s="29" t="s">
        <v>2</v>
      </c>
      <c r="G24" s="30">
        <v>0.05</v>
      </c>
      <c r="H24" s="31">
        <f t="shared" si="2"/>
        <v>6000</v>
      </c>
      <c r="I24" s="61"/>
      <c r="J24" s="62">
        <f t="shared" si="3"/>
        <v>0</v>
      </c>
      <c r="K24" s="33"/>
      <c r="L24" s="24" t="s">
        <v>15</v>
      </c>
    </row>
    <row r="25" spans="2:12" ht="25.15" customHeight="1" x14ac:dyDescent="0.2">
      <c r="B25" s="25" t="s">
        <v>77</v>
      </c>
      <c r="C25" s="26"/>
      <c r="D25" s="27" t="s">
        <v>16</v>
      </c>
      <c r="E25" s="28">
        <v>36000</v>
      </c>
      <c r="F25" s="29" t="s">
        <v>2</v>
      </c>
      <c r="G25" s="30">
        <v>9.6000000000000002E-2</v>
      </c>
      <c r="H25" s="31">
        <f t="shared" si="2"/>
        <v>3456</v>
      </c>
      <c r="I25" s="61"/>
      <c r="J25" s="62">
        <f t="shared" si="3"/>
        <v>0</v>
      </c>
      <c r="K25" s="33"/>
      <c r="L25" s="24" t="s">
        <v>17</v>
      </c>
    </row>
    <row r="26" spans="2:12" ht="25.15" customHeight="1" x14ac:dyDescent="0.15">
      <c r="B26" s="79" t="s">
        <v>18</v>
      </c>
      <c r="C26" s="80"/>
      <c r="D26" s="80"/>
      <c r="E26" s="28"/>
      <c r="F26" s="29"/>
      <c r="G26" s="34"/>
      <c r="H26" s="31"/>
      <c r="I26" s="35"/>
      <c r="J26" s="32"/>
      <c r="K26" s="33"/>
      <c r="L26" s="24"/>
    </row>
    <row r="27" spans="2:12" ht="25.15" customHeight="1" x14ac:dyDescent="0.2">
      <c r="B27" s="25" t="s">
        <v>78</v>
      </c>
      <c r="C27" s="26"/>
      <c r="D27" s="27" t="s">
        <v>19</v>
      </c>
      <c r="E27" s="28">
        <v>1680</v>
      </c>
      <c r="F27" s="29" t="s">
        <v>58</v>
      </c>
      <c r="G27" s="30">
        <v>6.0000000000000001E-3</v>
      </c>
      <c r="H27" s="31">
        <f t="shared" ref="H27:H28" si="4">E27*G27</f>
        <v>10.08</v>
      </c>
      <c r="I27" s="61"/>
      <c r="J27" s="62">
        <f>ROUNDDOWN(H27*156.2*I27,2)</f>
        <v>0</v>
      </c>
      <c r="K27" s="33" t="s">
        <v>112</v>
      </c>
      <c r="L27" s="24" t="s">
        <v>20</v>
      </c>
    </row>
    <row r="28" spans="2:12" ht="25.15" customHeight="1" x14ac:dyDescent="0.2">
      <c r="B28" s="25" t="s">
        <v>79</v>
      </c>
      <c r="C28" s="26"/>
      <c r="D28" s="27" t="s">
        <v>21</v>
      </c>
      <c r="E28" s="28">
        <v>26280</v>
      </c>
      <c r="F28" s="29" t="s">
        <v>58</v>
      </c>
      <c r="G28" s="30">
        <v>2.4299999999999999E-2</v>
      </c>
      <c r="H28" s="31">
        <f t="shared" si="4"/>
        <v>638.60399999999993</v>
      </c>
      <c r="I28" s="61"/>
      <c r="J28" s="62">
        <f t="shared" ref="J28" si="5">ROUNDDOWN(H28*156.2*I28,2)</f>
        <v>0</v>
      </c>
      <c r="K28" s="33" t="s">
        <v>63</v>
      </c>
      <c r="L28" s="24" t="s">
        <v>22</v>
      </c>
    </row>
    <row r="29" spans="2:12" ht="25.15" customHeight="1" x14ac:dyDescent="0.15">
      <c r="B29" s="81" t="s">
        <v>23</v>
      </c>
      <c r="C29" s="82"/>
      <c r="D29" s="82"/>
      <c r="E29" s="28"/>
      <c r="F29" s="29"/>
      <c r="G29" s="34"/>
      <c r="H29" s="31"/>
      <c r="I29" s="35"/>
      <c r="J29" s="32"/>
      <c r="K29" s="33"/>
      <c r="L29" s="24"/>
    </row>
    <row r="30" spans="2:12" ht="25.15" customHeight="1" x14ac:dyDescent="0.2">
      <c r="B30" s="25" t="s">
        <v>80</v>
      </c>
      <c r="C30" s="26"/>
      <c r="D30" s="27" t="s">
        <v>24</v>
      </c>
      <c r="E30" s="28">
        <v>18000</v>
      </c>
      <c r="F30" s="29" t="s">
        <v>2</v>
      </c>
      <c r="G30" s="30">
        <v>4.1000000000000002E-2</v>
      </c>
      <c r="H30" s="31">
        <f t="shared" ref="H30:H31" si="6">E30*G30</f>
        <v>738</v>
      </c>
      <c r="I30" s="61"/>
      <c r="J30" s="62">
        <f t="shared" ref="J30:J31" si="7">ROUNDDOWN(H30*156.2*I30,2)</f>
        <v>0</v>
      </c>
      <c r="K30" s="33"/>
      <c r="L30" s="24" t="s">
        <v>25</v>
      </c>
    </row>
    <row r="31" spans="2:12" ht="25.15" customHeight="1" x14ac:dyDescent="0.2">
      <c r="B31" s="25" t="s">
        <v>81</v>
      </c>
      <c r="C31" s="26"/>
      <c r="D31" s="27" t="s">
        <v>26</v>
      </c>
      <c r="E31" s="28">
        <v>26280</v>
      </c>
      <c r="F31" s="29" t="s">
        <v>58</v>
      </c>
      <c r="G31" s="30">
        <v>2.9000000000000001E-2</v>
      </c>
      <c r="H31" s="31">
        <f t="shared" si="6"/>
        <v>762.12</v>
      </c>
      <c r="I31" s="61"/>
      <c r="J31" s="62">
        <f t="shared" si="7"/>
        <v>0</v>
      </c>
      <c r="K31" s="33" t="s">
        <v>65</v>
      </c>
      <c r="L31" s="24" t="s">
        <v>27</v>
      </c>
    </row>
    <row r="32" spans="2:12" ht="25.15" customHeight="1" x14ac:dyDescent="0.15">
      <c r="B32" s="79" t="s">
        <v>28</v>
      </c>
      <c r="C32" s="80"/>
      <c r="D32" s="80"/>
      <c r="E32" s="28"/>
      <c r="F32" s="29"/>
      <c r="G32" s="34"/>
      <c r="H32" s="31"/>
      <c r="I32" s="35"/>
      <c r="J32" s="32"/>
      <c r="K32" s="33"/>
      <c r="L32" s="24"/>
    </row>
    <row r="33" spans="2:12" ht="25.15" customHeight="1" x14ac:dyDescent="0.2">
      <c r="B33" s="25" t="s">
        <v>82</v>
      </c>
      <c r="C33" s="26"/>
      <c r="D33" s="27" t="s">
        <v>29</v>
      </c>
      <c r="E33" s="28">
        <v>120</v>
      </c>
      <c r="F33" s="29" t="s">
        <v>2</v>
      </c>
      <c r="G33" s="30">
        <v>0.01</v>
      </c>
      <c r="H33" s="31">
        <f t="shared" ref="H33:H36" si="8">E33*G33</f>
        <v>1.2</v>
      </c>
      <c r="I33" s="61"/>
      <c r="J33" s="62">
        <f t="shared" ref="J33:J36" si="9">ROUNDDOWN(H33*156.2*I33,2)</f>
        <v>0</v>
      </c>
      <c r="K33" s="33"/>
      <c r="L33" s="24" t="s">
        <v>30</v>
      </c>
    </row>
    <row r="34" spans="2:12" ht="25.15" customHeight="1" x14ac:dyDescent="0.2">
      <c r="B34" s="25" t="s">
        <v>83</v>
      </c>
      <c r="C34" s="26"/>
      <c r="D34" s="27" t="s">
        <v>31</v>
      </c>
      <c r="E34" s="28">
        <v>120</v>
      </c>
      <c r="F34" s="29" t="s">
        <v>2</v>
      </c>
      <c r="G34" s="30">
        <v>0.01</v>
      </c>
      <c r="H34" s="31">
        <f t="shared" si="8"/>
        <v>1.2</v>
      </c>
      <c r="I34" s="61"/>
      <c r="J34" s="62">
        <f t="shared" si="9"/>
        <v>0</v>
      </c>
      <c r="K34" s="33"/>
      <c r="L34" s="24" t="s">
        <v>32</v>
      </c>
    </row>
    <row r="35" spans="2:12" ht="25.15" customHeight="1" x14ac:dyDescent="0.2">
      <c r="B35" s="25" t="s">
        <v>84</v>
      </c>
      <c r="C35" s="26"/>
      <c r="D35" s="27" t="s">
        <v>33</v>
      </c>
      <c r="E35" s="28">
        <v>122640</v>
      </c>
      <c r="F35" s="29" t="s">
        <v>58</v>
      </c>
      <c r="G35" s="30">
        <v>5.0000000000000001E-3</v>
      </c>
      <c r="H35" s="31">
        <f t="shared" si="8"/>
        <v>613.20000000000005</v>
      </c>
      <c r="I35" s="61"/>
      <c r="J35" s="62">
        <f t="shared" si="9"/>
        <v>0</v>
      </c>
      <c r="K35" s="33" t="s">
        <v>64</v>
      </c>
      <c r="L35" s="24" t="s">
        <v>34</v>
      </c>
    </row>
    <row r="36" spans="2:12" ht="25.15" customHeight="1" x14ac:dyDescent="0.2">
      <c r="B36" s="25" t="s">
        <v>85</v>
      </c>
      <c r="C36" s="26"/>
      <c r="D36" s="27" t="s">
        <v>35</v>
      </c>
      <c r="E36" s="28">
        <v>122640</v>
      </c>
      <c r="F36" s="29" t="s">
        <v>58</v>
      </c>
      <c r="G36" s="30">
        <v>5.0000000000000001E-3</v>
      </c>
      <c r="H36" s="31">
        <f t="shared" si="8"/>
        <v>613.20000000000005</v>
      </c>
      <c r="I36" s="61"/>
      <c r="J36" s="62">
        <f t="shared" si="9"/>
        <v>0</v>
      </c>
      <c r="K36" s="33" t="s">
        <v>64</v>
      </c>
      <c r="L36" s="24" t="s">
        <v>36</v>
      </c>
    </row>
    <row r="37" spans="2:12" ht="25.15" customHeight="1" x14ac:dyDescent="0.15">
      <c r="B37" s="79" t="s">
        <v>37</v>
      </c>
      <c r="C37" s="80"/>
      <c r="D37" s="80"/>
      <c r="E37" s="28"/>
      <c r="F37" s="29"/>
      <c r="G37" s="34"/>
      <c r="H37" s="31"/>
      <c r="I37" s="35"/>
      <c r="J37" s="32"/>
      <c r="K37" s="33"/>
      <c r="L37" s="24"/>
    </row>
    <row r="38" spans="2:12" ht="25.15" customHeight="1" x14ac:dyDescent="0.2">
      <c r="B38" s="25" t="s">
        <v>86</v>
      </c>
      <c r="C38" s="26"/>
      <c r="D38" s="27" t="s">
        <v>38</v>
      </c>
      <c r="E38" s="28">
        <v>13200</v>
      </c>
      <c r="F38" s="29" t="s">
        <v>59</v>
      </c>
      <c r="G38" s="30">
        <v>4.7000000000000002E-3</v>
      </c>
      <c r="H38" s="31">
        <f t="shared" ref="H38:H40" si="10">E38*G38</f>
        <v>62.04</v>
      </c>
      <c r="I38" s="61"/>
      <c r="J38" s="62">
        <f t="shared" ref="J38:J40" si="11">ROUNDDOWN(H38*156.2*I38,2)</f>
        <v>0</v>
      </c>
      <c r="K38" s="33" t="s">
        <v>66</v>
      </c>
      <c r="L38" s="24" t="s">
        <v>39</v>
      </c>
    </row>
    <row r="39" spans="2:12" ht="25.15" customHeight="1" x14ac:dyDescent="0.2">
      <c r="B39" s="25" t="s">
        <v>87</v>
      </c>
      <c r="C39" s="26"/>
      <c r="D39" s="27" t="s">
        <v>57</v>
      </c>
      <c r="E39" s="28">
        <v>64800</v>
      </c>
      <c r="F39" s="29" t="s">
        <v>59</v>
      </c>
      <c r="G39" s="30">
        <v>3.6999999999999999E-4</v>
      </c>
      <c r="H39" s="31">
        <f t="shared" si="10"/>
        <v>23.975999999999999</v>
      </c>
      <c r="I39" s="61"/>
      <c r="J39" s="62">
        <f t="shared" si="11"/>
        <v>0</v>
      </c>
      <c r="K39" s="33" t="s">
        <v>66</v>
      </c>
      <c r="L39" s="24" t="s">
        <v>56</v>
      </c>
    </row>
    <row r="40" spans="2:12" ht="25.15" customHeight="1" x14ac:dyDescent="0.2">
      <c r="B40" s="25" t="s">
        <v>88</v>
      </c>
      <c r="C40" s="26"/>
      <c r="D40" s="27" t="s">
        <v>40</v>
      </c>
      <c r="E40" s="28">
        <v>24000</v>
      </c>
      <c r="F40" s="29" t="s">
        <v>2</v>
      </c>
      <c r="G40" s="30">
        <v>2.5000000000000001E-2</v>
      </c>
      <c r="H40" s="31">
        <f t="shared" si="10"/>
        <v>600</v>
      </c>
      <c r="I40" s="61"/>
      <c r="J40" s="62">
        <f t="shared" si="11"/>
        <v>0</v>
      </c>
      <c r="K40" s="33"/>
      <c r="L40" s="24" t="s">
        <v>41</v>
      </c>
    </row>
    <row r="41" spans="2:12" ht="25.15" customHeight="1" x14ac:dyDescent="0.15">
      <c r="B41" s="79" t="s">
        <v>42</v>
      </c>
      <c r="C41" s="80"/>
      <c r="D41" s="80"/>
      <c r="E41" s="28"/>
      <c r="F41" s="29"/>
      <c r="G41" s="34"/>
      <c r="H41" s="31"/>
      <c r="I41" s="35"/>
      <c r="J41" s="32"/>
      <c r="K41" s="33"/>
      <c r="L41" s="24"/>
    </row>
    <row r="42" spans="2:12" ht="25.15" customHeight="1" x14ac:dyDescent="0.2">
      <c r="B42" s="25" t="s">
        <v>89</v>
      </c>
      <c r="C42" s="26"/>
      <c r="D42" s="27" t="s">
        <v>43</v>
      </c>
      <c r="E42" s="28">
        <v>60</v>
      </c>
      <c r="F42" s="29" t="s">
        <v>55</v>
      </c>
      <c r="G42" s="30">
        <v>0.4</v>
      </c>
      <c r="H42" s="31">
        <f>E42*G42</f>
        <v>24</v>
      </c>
      <c r="I42" s="61"/>
      <c r="J42" s="62">
        <f>ROUNDDOWN(H42*156.2*I42,2)</f>
        <v>0</v>
      </c>
      <c r="K42" s="33"/>
      <c r="L42" s="24" t="s">
        <v>44</v>
      </c>
    </row>
    <row r="43" spans="2:12" ht="25.15" customHeight="1" x14ac:dyDescent="0.15">
      <c r="B43" s="79" t="s">
        <v>45</v>
      </c>
      <c r="C43" s="80"/>
      <c r="D43" s="80"/>
      <c r="E43" s="28"/>
      <c r="F43" s="29"/>
      <c r="G43" s="34"/>
      <c r="H43" s="31"/>
      <c r="I43" s="35"/>
      <c r="J43" s="32"/>
      <c r="K43" s="33"/>
      <c r="L43" s="24"/>
    </row>
    <row r="44" spans="2:12" ht="25.15" customHeight="1" x14ac:dyDescent="0.2">
      <c r="B44" s="25" t="s">
        <v>90</v>
      </c>
      <c r="C44" s="26"/>
      <c r="D44" s="27" t="s">
        <v>46</v>
      </c>
      <c r="E44" s="28">
        <v>24000</v>
      </c>
      <c r="F44" s="29" t="s">
        <v>2</v>
      </c>
      <c r="G44" s="30">
        <v>0.01</v>
      </c>
      <c r="H44" s="31">
        <f>E44*G44</f>
        <v>240</v>
      </c>
      <c r="I44" s="61"/>
      <c r="J44" s="62">
        <f>ROUNDDOWN(H44*156.2*I44,2)</f>
        <v>0</v>
      </c>
      <c r="K44" s="33"/>
      <c r="L44" s="24" t="s">
        <v>47</v>
      </c>
    </row>
    <row r="45" spans="2:12" ht="25.15" customHeight="1" x14ac:dyDescent="0.15">
      <c r="B45" s="79" t="s">
        <v>48</v>
      </c>
      <c r="C45" s="80"/>
      <c r="D45" s="80"/>
      <c r="E45" s="28"/>
      <c r="F45" s="29"/>
      <c r="G45" s="34"/>
      <c r="H45" s="31"/>
      <c r="I45" s="35"/>
      <c r="J45" s="32"/>
      <c r="K45" s="33"/>
      <c r="L45" s="24"/>
    </row>
    <row r="46" spans="2:12" ht="25.15" customHeight="1" x14ac:dyDescent="0.2">
      <c r="B46" s="25" t="s">
        <v>91</v>
      </c>
      <c r="C46" s="26"/>
      <c r="D46" s="27" t="s">
        <v>49</v>
      </c>
      <c r="E46" s="28">
        <v>240000</v>
      </c>
      <c r="F46" s="29" t="s">
        <v>50</v>
      </c>
      <c r="G46" s="30">
        <v>1E-4</v>
      </c>
      <c r="H46" s="31">
        <f t="shared" ref="H46:H47" si="12">E46*G46</f>
        <v>24</v>
      </c>
      <c r="I46" s="61"/>
      <c r="J46" s="62">
        <f t="shared" ref="J46" si="13">ROUNDDOWN(H46*156.2*I46,2)</f>
        <v>0</v>
      </c>
      <c r="K46" s="33"/>
      <c r="L46" s="24" t="s">
        <v>51</v>
      </c>
    </row>
    <row r="47" spans="2:12" ht="25.15" customHeight="1" x14ac:dyDescent="0.2">
      <c r="B47" s="37" t="s">
        <v>92</v>
      </c>
      <c r="C47" s="38"/>
      <c r="D47" s="39" t="s">
        <v>52</v>
      </c>
      <c r="E47" s="40">
        <v>300</v>
      </c>
      <c r="F47" s="41" t="s">
        <v>2</v>
      </c>
      <c r="G47" s="42">
        <v>0.12</v>
      </c>
      <c r="H47" s="31">
        <f t="shared" si="12"/>
        <v>36</v>
      </c>
      <c r="I47" s="61"/>
      <c r="J47" s="62">
        <f>ROUNDDOWN(H47*156.2*I47,2)</f>
        <v>0</v>
      </c>
      <c r="K47" s="43"/>
      <c r="L47" s="24" t="s">
        <v>53</v>
      </c>
    </row>
    <row r="48" spans="2:12" ht="31.15" customHeight="1" x14ac:dyDescent="0.2">
      <c r="B48" s="44"/>
      <c r="C48" s="85" t="s">
        <v>104</v>
      </c>
      <c r="D48" s="86"/>
      <c r="E48" s="45" t="s">
        <v>123</v>
      </c>
      <c r="F48" s="45" t="s">
        <v>123</v>
      </c>
      <c r="G48" s="45" t="s">
        <v>123</v>
      </c>
      <c r="H48" s="45" t="s">
        <v>123</v>
      </c>
      <c r="I48" s="45" t="s">
        <v>123</v>
      </c>
      <c r="J48" s="46">
        <f>ROUNDDOWN(SUM(J15:J47),0)</f>
        <v>0</v>
      </c>
      <c r="K48" s="47" t="s">
        <v>101</v>
      </c>
      <c r="L48" s="48"/>
    </row>
    <row r="49" spans="2:12" ht="25.15" customHeight="1" x14ac:dyDescent="0.15">
      <c r="B49" s="49"/>
      <c r="C49" s="50"/>
      <c r="D49" s="74" t="s">
        <v>105</v>
      </c>
      <c r="E49" s="74"/>
      <c r="F49" s="74"/>
      <c r="G49" s="74"/>
      <c r="H49" s="74"/>
      <c r="I49" s="74"/>
      <c r="J49" s="74"/>
      <c r="K49" s="74"/>
      <c r="L49" s="48"/>
    </row>
    <row r="50" spans="2:12" ht="25.15" customHeight="1" x14ac:dyDescent="0.15">
      <c r="B50" s="49"/>
      <c r="C50" s="50"/>
      <c r="D50" s="51" t="s">
        <v>131</v>
      </c>
      <c r="E50" s="52"/>
      <c r="F50" s="52"/>
      <c r="G50" s="52"/>
      <c r="H50" s="52"/>
      <c r="I50" s="52"/>
      <c r="J50" s="52"/>
      <c r="K50" s="52"/>
      <c r="L50" s="48"/>
    </row>
    <row r="51" spans="2:12" ht="25.15" customHeight="1" x14ac:dyDescent="0.15">
      <c r="B51" s="49"/>
      <c r="C51" s="50"/>
      <c r="D51" s="52"/>
      <c r="E51" s="52"/>
      <c r="F51" s="52"/>
      <c r="G51" s="52"/>
      <c r="H51" s="52"/>
      <c r="I51" s="52"/>
      <c r="J51" s="52"/>
      <c r="K51" s="52"/>
      <c r="L51" s="48"/>
    </row>
    <row r="52" spans="2:12" ht="25.15" customHeight="1" x14ac:dyDescent="0.15">
      <c r="B52" s="49"/>
      <c r="C52" s="50"/>
      <c r="D52" s="52"/>
      <c r="E52" s="52"/>
      <c r="F52" s="52"/>
      <c r="G52" s="52"/>
      <c r="H52" s="52"/>
      <c r="I52" s="52"/>
      <c r="J52" s="52"/>
      <c r="K52" s="52"/>
      <c r="L52" s="48"/>
    </row>
    <row r="53" spans="2:12" ht="30" customHeight="1" x14ac:dyDescent="0.2">
      <c r="B53" s="4" t="s">
        <v>67</v>
      </c>
      <c r="C53" s="4"/>
      <c r="D53" s="53"/>
    </row>
    <row r="54" spans="2:12" ht="30" customHeight="1" x14ac:dyDescent="0.2">
      <c r="B54" s="4"/>
      <c r="C54" s="4"/>
      <c r="D54" s="4" t="s">
        <v>109</v>
      </c>
      <c r="I54" s="3"/>
      <c r="J54" s="3"/>
    </row>
    <row r="55" spans="2:12" ht="30" customHeight="1" x14ac:dyDescent="0.2">
      <c r="B55" s="4"/>
      <c r="C55" s="4"/>
      <c r="D55" s="4" t="s">
        <v>110</v>
      </c>
      <c r="J55" s="3"/>
    </row>
    <row r="56" spans="2:12" ht="30" customHeight="1" x14ac:dyDescent="0.2">
      <c r="B56" s="4"/>
      <c r="C56" s="4"/>
      <c r="D56" s="4" t="s">
        <v>128</v>
      </c>
      <c r="J56" s="3"/>
    </row>
    <row r="57" spans="2:12" ht="30" customHeight="1" x14ac:dyDescent="0.2">
      <c r="B57" s="4"/>
      <c r="C57" s="4"/>
      <c r="D57" s="4" t="s">
        <v>132</v>
      </c>
      <c r="I57" s="3"/>
      <c r="J57" s="3"/>
      <c r="K57" s="3"/>
    </row>
    <row r="58" spans="2:12" ht="30" customHeight="1" x14ac:dyDescent="0.2">
      <c r="B58" s="4"/>
      <c r="C58" s="4"/>
      <c r="D58" s="4" t="s">
        <v>114</v>
      </c>
      <c r="J58" s="3"/>
    </row>
    <row r="59" spans="2:12" ht="30" customHeight="1" x14ac:dyDescent="0.2">
      <c r="B59" s="4"/>
      <c r="C59" s="4"/>
      <c r="D59" s="4" t="s">
        <v>115</v>
      </c>
      <c r="J59" s="3"/>
    </row>
    <row r="60" spans="2:12" ht="30" customHeight="1" x14ac:dyDescent="0.2">
      <c r="B60" s="4"/>
      <c r="C60" s="4"/>
      <c r="D60" s="4" t="s">
        <v>116</v>
      </c>
      <c r="J60" s="3"/>
    </row>
    <row r="61" spans="2:12" ht="30" customHeight="1" x14ac:dyDescent="0.2">
      <c r="B61" s="4"/>
      <c r="C61" s="4"/>
      <c r="D61" s="4" t="s">
        <v>117</v>
      </c>
      <c r="J61" s="3"/>
    </row>
    <row r="62" spans="2:12" ht="30" customHeight="1" x14ac:dyDescent="0.2">
      <c r="B62" s="4"/>
      <c r="C62" s="4"/>
      <c r="D62" s="4" t="s">
        <v>118</v>
      </c>
      <c r="J62" s="3"/>
    </row>
    <row r="63" spans="2:12" ht="30" customHeight="1" x14ac:dyDescent="0.2">
      <c r="B63" s="4"/>
      <c r="C63" s="4"/>
      <c r="D63" s="4" t="s">
        <v>122</v>
      </c>
      <c r="J63" s="3"/>
    </row>
    <row r="64" spans="2:12" ht="30" customHeight="1" x14ac:dyDescent="0.2">
      <c r="B64" s="4"/>
      <c r="C64" s="4"/>
      <c r="D64" s="4" t="s">
        <v>133</v>
      </c>
      <c r="J64" s="3"/>
    </row>
    <row r="65" spans="2:12" ht="30" customHeight="1" x14ac:dyDescent="0.2">
      <c r="B65" s="4"/>
      <c r="C65" s="4"/>
      <c r="D65" s="4" t="s">
        <v>134</v>
      </c>
      <c r="J65" s="3"/>
    </row>
    <row r="66" spans="2:12" ht="30" customHeight="1" x14ac:dyDescent="0.2">
      <c r="B66" s="4"/>
      <c r="C66" s="4"/>
      <c r="D66" s="4" t="s">
        <v>135</v>
      </c>
      <c r="J66" s="3"/>
    </row>
    <row r="67" spans="2:12" ht="30" customHeight="1" x14ac:dyDescent="0.2">
      <c r="B67" s="4"/>
      <c r="C67" s="4"/>
      <c r="D67" s="4" t="s">
        <v>119</v>
      </c>
      <c r="J67" s="3"/>
    </row>
    <row r="68" spans="2:12" ht="30" customHeight="1" x14ac:dyDescent="0.2">
      <c r="B68" s="4"/>
      <c r="C68" s="4"/>
      <c r="D68" s="4" t="s">
        <v>120</v>
      </c>
      <c r="I68" s="3"/>
      <c r="J68" s="3"/>
      <c r="K68" s="3"/>
    </row>
    <row r="69" spans="2:12" ht="30" customHeight="1" x14ac:dyDescent="0.2">
      <c r="B69" s="4"/>
      <c r="C69" s="4"/>
      <c r="D69" s="4" t="s">
        <v>111</v>
      </c>
      <c r="J69" s="3"/>
    </row>
    <row r="70" spans="2:12" ht="30" customHeight="1" x14ac:dyDescent="0.2">
      <c r="B70" s="4"/>
      <c r="C70" s="4"/>
      <c r="D70" s="4"/>
      <c r="I70" s="3"/>
      <c r="J70" s="3"/>
      <c r="K70" s="3"/>
    </row>
    <row r="71" spans="2:12" ht="30" customHeight="1" x14ac:dyDescent="0.2">
      <c r="B71" s="4"/>
      <c r="C71" s="4"/>
      <c r="D71" s="4"/>
      <c r="I71" s="3"/>
      <c r="J71" s="3"/>
      <c r="K71" s="3"/>
    </row>
    <row r="72" spans="2:12" ht="30" customHeight="1" x14ac:dyDescent="0.2">
      <c r="B72" s="4"/>
      <c r="C72" s="4"/>
      <c r="D72" s="4"/>
      <c r="I72" s="3"/>
      <c r="J72" s="3"/>
      <c r="K72" s="3"/>
    </row>
    <row r="73" spans="2:12" ht="30" customHeight="1" x14ac:dyDescent="0.2">
      <c r="B73" s="4"/>
      <c r="C73" s="4"/>
      <c r="D73" s="4"/>
      <c r="I73" s="3"/>
      <c r="J73" s="3"/>
      <c r="K73" s="3"/>
    </row>
    <row r="74" spans="2:12" ht="30" customHeight="1" x14ac:dyDescent="0.2">
      <c r="B74" s="54"/>
      <c r="C74" s="55"/>
      <c r="D74" s="4"/>
      <c r="J74" s="56"/>
      <c r="L74" s="48"/>
    </row>
    <row r="75" spans="2:12" ht="23.45" customHeight="1" x14ac:dyDescent="0.2">
      <c r="C75" s="10"/>
      <c r="D75" s="57"/>
      <c r="E75" s="57"/>
      <c r="F75" s="10"/>
      <c r="G75" s="10"/>
      <c r="H75" s="58"/>
      <c r="I75" s="10"/>
      <c r="J75" s="10"/>
      <c r="K75" s="10"/>
      <c r="L75" s="57"/>
    </row>
    <row r="76" spans="2:12" ht="23.45" customHeight="1" x14ac:dyDescent="0.2">
      <c r="C76" s="10"/>
      <c r="D76" s="57"/>
      <c r="E76" s="57"/>
      <c r="F76" s="10"/>
      <c r="G76" s="10"/>
      <c r="H76" s="58"/>
      <c r="I76" s="10"/>
      <c r="J76" s="10"/>
      <c r="K76" s="10"/>
      <c r="L76" s="57"/>
    </row>
    <row r="77" spans="2:12" ht="8.65" customHeight="1" x14ac:dyDescent="0.2">
      <c r="C77" s="10"/>
      <c r="D77" s="57"/>
      <c r="E77" s="57"/>
      <c r="F77" s="10"/>
      <c r="G77" s="10"/>
      <c r="H77" s="58"/>
      <c r="I77" s="10"/>
      <c r="J77" s="10"/>
      <c r="K77" s="10"/>
      <c r="L77" s="57"/>
    </row>
    <row r="78" spans="2:12" ht="14.25" customHeight="1" x14ac:dyDescent="0.2">
      <c r="C78" s="59"/>
      <c r="D78" s="57"/>
      <c r="E78" s="57"/>
      <c r="F78" s="10"/>
      <c r="G78" s="10"/>
      <c r="H78" s="58"/>
      <c r="I78" s="10"/>
      <c r="J78" s="10"/>
      <c r="K78" s="10"/>
      <c r="L78" s="57"/>
    </row>
    <row r="79" spans="2:12" ht="9" customHeight="1" x14ac:dyDescent="0.2">
      <c r="C79" s="10"/>
      <c r="D79" s="57"/>
      <c r="E79" s="57"/>
      <c r="F79" s="10"/>
      <c r="G79" s="10"/>
      <c r="H79" s="58"/>
      <c r="I79" s="10"/>
      <c r="J79" s="10"/>
      <c r="K79" s="10"/>
      <c r="L79" s="57"/>
    </row>
    <row r="80" spans="2:12" ht="14.25" customHeight="1" x14ac:dyDescent="0.2">
      <c r="C80" s="10"/>
      <c r="D80" s="57"/>
      <c r="E80" s="57"/>
      <c r="F80" s="10"/>
      <c r="G80" s="10"/>
      <c r="H80" s="58"/>
      <c r="I80" s="10"/>
      <c r="J80" s="10"/>
      <c r="K80" s="10"/>
      <c r="L80" s="57"/>
    </row>
    <row r="81" spans="2:12" ht="8.65" customHeight="1" x14ac:dyDescent="0.2">
      <c r="C81" s="10"/>
      <c r="D81" s="57"/>
      <c r="E81" s="57"/>
      <c r="F81" s="10"/>
      <c r="G81" s="10"/>
      <c r="H81" s="58"/>
      <c r="I81" s="10"/>
      <c r="J81" s="10"/>
      <c r="K81" s="10"/>
      <c r="L81" s="57"/>
    </row>
    <row r="82" spans="2:12" ht="14.25" customHeight="1" x14ac:dyDescent="0.2">
      <c r="C82" s="10"/>
      <c r="D82" s="57"/>
      <c r="E82" s="57"/>
      <c r="F82" s="10"/>
      <c r="G82" s="10"/>
      <c r="H82" s="58"/>
      <c r="I82" s="10"/>
      <c r="J82" s="10"/>
      <c r="K82" s="10"/>
      <c r="L82" s="57"/>
    </row>
    <row r="83" spans="2:12" ht="8.65" customHeight="1" x14ac:dyDescent="0.2">
      <c r="C83" s="10"/>
      <c r="D83" s="57"/>
      <c r="E83" s="57"/>
      <c r="F83" s="10"/>
      <c r="G83" s="10"/>
      <c r="H83" s="58"/>
      <c r="I83" s="10"/>
      <c r="J83" s="10"/>
      <c r="K83" s="10"/>
      <c r="L83" s="57"/>
    </row>
    <row r="84" spans="2:12" ht="18" customHeight="1" x14ac:dyDescent="0.2">
      <c r="B84" s="60"/>
      <c r="D84" s="57"/>
      <c r="E84" s="57"/>
      <c r="F84" s="10"/>
      <c r="G84" s="10"/>
      <c r="H84" s="58"/>
      <c r="I84" s="10"/>
      <c r="J84" s="10"/>
      <c r="K84" s="10"/>
      <c r="L84" s="57"/>
    </row>
    <row r="85" spans="2:12" ht="18" customHeight="1" x14ac:dyDescent="0.2">
      <c r="B85" s="60"/>
      <c r="G85" s="48"/>
      <c r="I85" s="48"/>
    </row>
    <row r="86" spans="2:12" ht="18" customHeight="1" x14ac:dyDescent="0.2">
      <c r="B86" s="60"/>
      <c r="G86" s="48"/>
      <c r="I86" s="48"/>
    </row>
    <row r="87" spans="2:12" ht="18" customHeight="1" x14ac:dyDescent="0.2">
      <c r="B87" s="60"/>
      <c r="G87" s="48"/>
      <c r="I87" s="48"/>
    </row>
    <row r="88" spans="2:12" ht="18" customHeight="1" x14ac:dyDescent="0.2">
      <c r="B88" s="60"/>
      <c r="G88" s="48"/>
      <c r="I88" s="48"/>
    </row>
    <row r="89" spans="2:12" ht="8.65" customHeight="1" x14ac:dyDescent="0.2">
      <c r="B89" s="60"/>
      <c r="G89" s="48"/>
      <c r="I89" s="48"/>
    </row>
    <row r="90" spans="2:12" ht="18" customHeight="1" x14ac:dyDescent="0.2">
      <c r="B90" s="60"/>
      <c r="G90" s="48"/>
      <c r="I90" s="48"/>
    </row>
    <row r="91" spans="2:12" ht="18" customHeight="1" x14ac:dyDescent="0.2">
      <c r="B91" s="60"/>
      <c r="F91" s="48"/>
      <c r="I91" s="48"/>
    </row>
    <row r="92" spans="2:12" ht="8.65" customHeight="1" x14ac:dyDescent="0.2">
      <c r="G92" s="48"/>
      <c r="I92" s="48"/>
    </row>
    <row r="93" spans="2:12" ht="18" customHeight="1" x14ac:dyDescent="0.2">
      <c r="C93" s="10"/>
      <c r="G93" s="48"/>
      <c r="I93" s="48"/>
    </row>
    <row r="94" spans="2:12" ht="9" customHeight="1" x14ac:dyDescent="0.2">
      <c r="G94" s="48"/>
      <c r="I94" s="48"/>
    </row>
    <row r="95" spans="2:12" ht="18" customHeight="1" x14ac:dyDescent="0.2">
      <c r="C95" s="10"/>
      <c r="G95" s="48"/>
      <c r="I95" s="48"/>
    </row>
    <row r="96" spans="2:12" ht="14.25" customHeight="1" x14ac:dyDescent="0.2">
      <c r="G96" s="48"/>
      <c r="I96" s="48"/>
    </row>
    <row r="97" spans="10:10" ht="14.25" customHeight="1" x14ac:dyDescent="0.2">
      <c r="J97" s="48"/>
    </row>
    <row r="98" spans="10:10" ht="14.25" customHeight="1" x14ac:dyDescent="0.2">
      <c r="J98" s="48"/>
    </row>
    <row r="99" spans="10:10" ht="14.25" customHeight="1" x14ac:dyDescent="0.2">
      <c r="J99" s="48"/>
    </row>
    <row r="100" spans="10:10" ht="14.25" customHeight="1" x14ac:dyDescent="0.2">
      <c r="J100" s="48"/>
    </row>
    <row r="101" spans="10:10" ht="14.25" customHeight="1" x14ac:dyDescent="0.2">
      <c r="J101" s="48"/>
    </row>
    <row r="102" spans="10:10" ht="14.25" customHeight="1" x14ac:dyDescent="0.2">
      <c r="J102" s="48"/>
    </row>
    <row r="103" spans="10:10" ht="14.25" customHeight="1" x14ac:dyDescent="0.2">
      <c r="J103" s="48"/>
    </row>
    <row r="104" spans="10:10" ht="14.25" customHeight="1" x14ac:dyDescent="0.2">
      <c r="J104" s="48"/>
    </row>
    <row r="105" spans="10:10" ht="14.25" customHeight="1" x14ac:dyDescent="0.2">
      <c r="J105" s="48"/>
    </row>
    <row r="106" spans="10:10" ht="14.25" customHeight="1" x14ac:dyDescent="0.2">
      <c r="J106" s="48"/>
    </row>
    <row r="107" spans="10:10" ht="14.25" customHeight="1" x14ac:dyDescent="0.2">
      <c r="J107" s="48"/>
    </row>
    <row r="108" spans="10:10" ht="14.25" customHeight="1" x14ac:dyDescent="0.2">
      <c r="J108" s="48"/>
    </row>
    <row r="109" spans="10:10" ht="14.25" customHeight="1" x14ac:dyDescent="0.2">
      <c r="J109" s="48"/>
    </row>
    <row r="110" spans="10:10" ht="14.25" customHeight="1" x14ac:dyDescent="0.2">
      <c r="J110" s="48"/>
    </row>
    <row r="111" spans="10:10" ht="14.25" customHeight="1" x14ac:dyDescent="0.2">
      <c r="J111" s="48"/>
    </row>
    <row r="112" spans="10:10" ht="14.25" customHeight="1" x14ac:dyDescent="0.2">
      <c r="J112" s="48"/>
    </row>
    <row r="113" spans="10:10" ht="14.25" customHeight="1" x14ac:dyDescent="0.2">
      <c r="J113" s="48"/>
    </row>
    <row r="114" spans="10:10" ht="14.25" customHeight="1" x14ac:dyDescent="0.2">
      <c r="J114" s="48"/>
    </row>
    <row r="115" spans="10:10" ht="14.25" customHeight="1" x14ac:dyDescent="0.2">
      <c r="J115" s="48"/>
    </row>
    <row r="116" spans="10:10" ht="14.25" customHeight="1" x14ac:dyDescent="0.2">
      <c r="J116" s="48"/>
    </row>
    <row r="117" spans="10:10" ht="14.25" customHeight="1" x14ac:dyDescent="0.2">
      <c r="J117" s="48"/>
    </row>
    <row r="118" spans="10:10" ht="14.25" customHeight="1" x14ac:dyDescent="0.2">
      <c r="J118" s="48"/>
    </row>
    <row r="119" spans="10:10" ht="14.25" customHeight="1" x14ac:dyDescent="0.2">
      <c r="J119" s="48"/>
    </row>
    <row r="120" spans="10:10" ht="14.25" customHeight="1" x14ac:dyDescent="0.2">
      <c r="J120" s="48"/>
    </row>
    <row r="121" spans="10:10" ht="14.25" customHeight="1" x14ac:dyDescent="0.2">
      <c r="J121" s="48"/>
    </row>
    <row r="122" spans="10:10" ht="14.25" customHeight="1" x14ac:dyDescent="0.2">
      <c r="J122" s="48"/>
    </row>
    <row r="123" spans="10:10" ht="14.25" customHeight="1" x14ac:dyDescent="0.2">
      <c r="J123" s="48"/>
    </row>
    <row r="124" spans="10:10" ht="14.25" customHeight="1" x14ac:dyDescent="0.2">
      <c r="J124" s="48"/>
    </row>
    <row r="125" spans="10:10" ht="14.25" customHeight="1" x14ac:dyDescent="0.2">
      <c r="J125" s="48"/>
    </row>
    <row r="126" spans="10:10" ht="14.25" customHeight="1" x14ac:dyDescent="0.2"/>
    <row r="127" spans="10:10" ht="14.25" customHeight="1" x14ac:dyDescent="0.2"/>
    <row r="128" spans="10:10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</sheetData>
  <sheetProtection sheet="1" objects="1" scenarios="1"/>
  <mergeCells count="18">
    <mergeCell ref="D49:K49"/>
    <mergeCell ref="K12:K13"/>
    <mergeCell ref="B14:D14"/>
    <mergeCell ref="B20:D20"/>
    <mergeCell ref="B26:D26"/>
    <mergeCell ref="B29:D29"/>
    <mergeCell ref="B32:D32"/>
    <mergeCell ref="J12:J13"/>
    <mergeCell ref="B37:D37"/>
    <mergeCell ref="B41:D41"/>
    <mergeCell ref="B43:D43"/>
    <mergeCell ref="B45:D45"/>
    <mergeCell ref="C48:D48"/>
    <mergeCell ref="G9:H10"/>
    <mergeCell ref="B12:B13"/>
    <mergeCell ref="C12:D13"/>
    <mergeCell ref="E12:H12"/>
    <mergeCell ref="I12:I13"/>
  </mergeCells>
  <phoneticPr fontId="1"/>
  <printOptions horizontalCentered="1"/>
  <pageMargins left="0.59055118110236227" right="0.59055118110236227" top="0.39370078740157483" bottom="0.78740157480314965" header="0" footer="0"/>
  <pageSetup paperSize="9" scale="55" fitToHeight="0" orientation="portrait" r:id="rId1"/>
  <headerFooter differentFirst="1"/>
  <rowBreaks count="1" manualBreakCount="1">
    <brk id="50" max="10" man="1"/>
  </rowBreaks>
  <ignoredErrors>
    <ignoredError sqref="J15:J19 J21:J25 J27:J28 J30:J31 J33:J36 J38:J40 J42 J44 J46:J48 H15:H19 H21:H25 H27:H28 H30:H31 H33:H36 H38:H40 H42 H44 H46:H4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(様式第３号別表）単価内訳書 </vt:lpstr>
      <vt:lpstr>'(様式第３号別表）単価内訳書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